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240" windowHeight="6795"/>
  </bookViews>
  <sheets>
    <sheet name="2014 Working Budget Rev" sheetId="2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42" i="2" l="1"/>
  <c r="H33" i="2"/>
  <c r="H15" i="2"/>
  <c r="H17" i="2" s="1"/>
  <c r="H21" i="2" s="1"/>
  <c r="H9" i="2"/>
  <c r="E9" i="2"/>
  <c r="H44" i="2" l="1"/>
  <c r="H46" i="2" s="1"/>
  <c r="G33" i="2"/>
  <c r="F42" i="2"/>
  <c r="F9" i="2"/>
  <c r="F17" i="2"/>
  <c r="F21" i="2" s="1"/>
  <c r="F44" i="2" l="1"/>
  <c r="F46" i="2" s="1"/>
  <c r="G42" i="2"/>
  <c r="G15" i="2"/>
  <c r="G9" i="2"/>
  <c r="G17" i="2" l="1"/>
  <c r="G21" i="2" s="1"/>
  <c r="G44" i="2" s="1"/>
  <c r="G46" i="2" s="1"/>
  <c r="E42" i="2" l="1"/>
  <c r="E27" i="2" l="1"/>
  <c r="E33" i="2" s="1"/>
  <c r="E15" i="2"/>
  <c r="E17" i="2" l="1"/>
  <c r="E21" i="2" s="1"/>
  <c r="E44" i="2" s="1"/>
  <c r="E46" i="2" s="1"/>
</calcChain>
</file>

<file path=xl/sharedStrings.xml><?xml version="1.0" encoding="utf-8"?>
<sst xmlns="http://schemas.openxmlformats.org/spreadsheetml/2006/main" count="44" uniqueCount="42">
  <si>
    <t>Budget</t>
  </si>
  <si>
    <t>Expenses</t>
  </si>
  <si>
    <t>Salaries:</t>
  </si>
  <si>
    <t>Subtotal Staffing</t>
  </si>
  <si>
    <t>Benefits</t>
  </si>
  <si>
    <t>Subtotal Salaries &amp; Benefits</t>
  </si>
  <si>
    <t>Software Management &amp; Programming</t>
  </si>
  <si>
    <t>TCCP Website Hosting</t>
  </si>
  <si>
    <t>Other:</t>
  </si>
  <si>
    <t>Supplies</t>
  </si>
  <si>
    <t>Printing</t>
  </si>
  <si>
    <t>Subtotal Other</t>
  </si>
  <si>
    <t>Total Expenses</t>
  </si>
  <si>
    <t>Excess Revenue Over Expenses</t>
  </si>
  <si>
    <t>Subtotal</t>
  </si>
  <si>
    <t>New Initiatives/Expansion</t>
  </si>
  <si>
    <t>Account Management/Business Office</t>
  </si>
  <si>
    <t>Revenue</t>
  </si>
  <si>
    <t xml:space="preserve">Executive Director </t>
  </si>
  <si>
    <t xml:space="preserve">Coordinator </t>
  </si>
  <si>
    <t>Subtotal Software Mgt &amp; Programming</t>
  </si>
  <si>
    <t xml:space="preserve">Phones </t>
  </si>
  <si>
    <t xml:space="preserve">Computer &amp; Software </t>
  </si>
  <si>
    <t xml:space="preserve">Travel </t>
  </si>
  <si>
    <t>Membership Fees</t>
  </si>
  <si>
    <t>Carry Forward</t>
  </si>
  <si>
    <t>Assistant w/UofM</t>
  </si>
  <si>
    <t>StudentLink:Pre-Licensure</t>
  </si>
  <si>
    <t>StudentLink: Adv Prac Prof</t>
  </si>
  <si>
    <t>Total Revenue</t>
  </si>
  <si>
    <t>AY 14/15</t>
  </si>
  <si>
    <t>TCCP Budget</t>
  </si>
  <si>
    <t>AY 15/16</t>
  </si>
  <si>
    <t>-</t>
  </si>
  <si>
    <t>Actual</t>
  </si>
  <si>
    <t xml:space="preserve">In Proc   </t>
  </si>
  <si>
    <t>Student Passport</t>
  </si>
  <si>
    <t>Fargo</t>
  </si>
  <si>
    <t>Montana</t>
  </si>
  <si>
    <t>In Proc</t>
  </si>
  <si>
    <t>(remaining)</t>
  </si>
  <si>
    <t>As of 2/29/16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</si>
</sst>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u val="singleAccounting"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0" borderId="0" xfId="0" applyFont="1"/>
    <xf numFmtId="5" fontId="1" fillId="2" borderId="0" xfId="0" applyNumberFormat="1" applyFont="1" applyFill="1"/>
    <xf numFmtId="0" fontId="1" fillId="2" borderId="0" xfId="0" applyFont="1" applyFill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5" fontId="4" fillId="0" borderId="0" xfId="0" applyNumberFormat="1" applyFont="1" applyBorder="1"/>
    <xf numFmtId="0" fontId="4" fillId="0" borderId="0" xfId="0" applyFont="1"/>
    <xf numFmtId="5" fontId="4" fillId="0" borderId="0" xfId="0" applyNumberFormat="1" applyFont="1"/>
    <xf numFmtId="37" fontId="0" fillId="0" borderId="0" xfId="0" applyNumberFormat="1"/>
    <xf numFmtId="37" fontId="2" fillId="0" borderId="0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/>
    <xf numFmtId="3" fontId="3" fillId="0" borderId="0" xfId="0" applyNumberFormat="1" applyFont="1"/>
    <xf numFmtId="5" fontId="3" fillId="0" borderId="0" xfId="0" applyNumberFormat="1" applyFont="1"/>
    <xf numFmtId="37" fontId="5" fillId="0" borderId="0" xfId="0" applyNumberFormat="1" applyFont="1" applyFill="1" applyBorder="1"/>
    <xf numFmtId="37" fontId="5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1" fillId="0" borderId="0" xfId="0" applyNumberFormat="1" applyFont="1"/>
    <xf numFmtId="37" fontId="6" fillId="0" borderId="0" xfId="0" applyNumberFormat="1" applyFont="1"/>
    <xf numFmtId="43" fontId="9" fillId="0" borderId="0" xfId="1" applyFont="1"/>
    <xf numFmtId="43" fontId="0" fillId="0" borderId="0" xfId="1" applyFont="1"/>
    <xf numFmtId="164" fontId="9" fillId="0" borderId="0" xfId="1" applyNumberFormat="1" applyFont="1"/>
    <xf numFmtId="43" fontId="11" fillId="0" borderId="0" xfId="0" applyNumberFormat="1" applyFont="1"/>
    <xf numFmtId="164" fontId="11" fillId="0" borderId="0" xfId="1" applyNumberFormat="1" applyFont="1"/>
    <xf numFmtId="43" fontId="0" fillId="0" borderId="0" xfId="0" applyNumberFormat="1"/>
    <xf numFmtId="43" fontId="10" fillId="0" borderId="0" xfId="0" applyNumberFormat="1" applyFont="1"/>
    <xf numFmtId="3" fontId="2" fillId="0" borderId="1" xfId="0" applyNumberFormat="1" applyFont="1" applyBorder="1"/>
    <xf numFmtId="3" fontId="1" fillId="2" borderId="0" xfId="0" applyNumberFormat="1" applyFont="1" applyFill="1"/>
    <xf numFmtId="3" fontId="4" fillId="0" borderId="1" xfId="0" applyNumberFormat="1" applyFont="1" applyBorder="1"/>
    <xf numFmtId="0" fontId="7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C17" sqref="C17"/>
    </sheetView>
  </sheetViews>
  <sheetFormatPr defaultRowHeight="15" x14ac:dyDescent="0.25"/>
  <cols>
    <col min="5" max="5" width="12.42578125" customWidth="1"/>
    <col min="6" max="6" width="10.140625" customWidth="1"/>
    <col min="7" max="7" width="10.85546875" customWidth="1"/>
    <col min="9" max="9" width="12.28515625" customWidth="1"/>
  </cols>
  <sheetData>
    <row r="1" spans="1:9" ht="17.45" customHeight="1" x14ac:dyDescent="0.3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14.45" x14ac:dyDescent="0.3">
      <c r="E2" s="36" t="s">
        <v>41</v>
      </c>
      <c r="F2" s="36"/>
    </row>
    <row r="3" spans="1:9" ht="14.45" x14ac:dyDescent="0.3">
      <c r="A3" s="4"/>
      <c r="B3" s="4"/>
      <c r="C3" s="4"/>
      <c r="D3" s="4"/>
      <c r="E3" s="7" t="s">
        <v>30</v>
      </c>
      <c r="F3" s="7" t="s">
        <v>35</v>
      </c>
      <c r="G3" s="3" t="s">
        <v>32</v>
      </c>
      <c r="H3" s="3" t="s">
        <v>39</v>
      </c>
    </row>
    <row r="4" spans="1:9" ht="14.45" x14ac:dyDescent="0.3">
      <c r="A4" s="3" t="s">
        <v>17</v>
      </c>
      <c r="B4" s="4"/>
      <c r="C4" s="4"/>
      <c r="D4" s="4"/>
      <c r="E4" s="7" t="s">
        <v>0</v>
      </c>
      <c r="F4" s="7" t="s">
        <v>34</v>
      </c>
      <c r="G4" s="3" t="s">
        <v>0</v>
      </c>
      <c r="H4" s="3" t="s">
        <v>34</v>
      </c>
    </row>
    <row r="5" spans="1:9" ht="14.45" x14ac:dyDescent="0.3">
      <c r="A5" t="s">
        <v>25</v>
      </c>
      <c r="E5" s="9">
        <v>23352</v>
      </c>
      <c r="F5" s="9">
        <v>23352</v>
      </c>
      <c r="G5" s="2">
        <v>127612</v>
      </c>
      <c r="H5" s="2">
        <v>127725</v>
      </c>
      <c r="I5" s="27"/>
    </row>
    <row r="6" spans="1:9" ht="14.45" x14ac:dyDescent="0.3">
      <c r="A6" t="s">
        <v>24</v>
      </c>
      <c r="E6" s="2">
        <v>280000</v>
      </c>
      <c r="F6" s="2">
        <v>285000</v>
      </c>
      <c r="G6" s="2">
        <v>290000</v>
      </c>
      <c r="H6" s="2">
        <v>283500</v>
      </c>
      <c r="I6" s="27"/>
    </row>
    <row r="7" spans="1:9" ht="14.45" x14ac:dyDescent="0.3">
      <c r="A7" t="s">
        <v>37</v>
      </c>
      <c r="E7" s="2">
        <v>30000</v>
      </c>
      <c r="F7" s="2">
        <v>30000</v>
      </c>
      <c r="G7" s="2" t="s">
        <v>33</v>
      </c>
    </row>
    <row r="8" spans="1:9" ht="14.45" x14ac:dyDescent="0.3">
      <c r="A8" t="s">
        <v>38</v>
      </c>
      <c r="E8" s="2"/>
      <c r="F8" s="2"/>
      <c r="G8" s="2"/>
    </row>
    <row r="9" spans="1:9" s="5" customFormat="1" ht="17.25" x14ac:dyDescent="0.4">
      <c r="A9" s="15" t="s">
        <v>29</v>
      </c>
      <c r="E9" s="17">
        <f>E5+E6+E7</f>
        <v>333352</v>
      </c>
      <c r="F9" s="17">
        <f>F5+F6+F7</f>
        <v>338352</v>
      </c>
      <c r="G9" s="17">
        <f>SUM(G5:G7)</f>
        <v>417612</v>
      </c>
      <c r="H9" s="17">
        <f>SUM(H5:H8)</f>
        <v>411225</v>
      </c>
      <c r="I9" s="29"/>
    </row>
    <row r="10" spans="1:9" ht="9.75" customHeight="1" x14ac:dyDescent="0.3">
      <c r="I10" s="26"/>
    </row>
    <row r="11" spans="1:9" ht="14.45" x14ac:dyDescent="0.3">
      <c r="A11" s="3" t="s">
        <v>1</v>
      </c>
      <c r="B11" s="4"/>
      <c r="C11" s="4"/>
      <c r="D11" s="4"/>
      <c r="E11" s="4"/>
      <c r="F11" s="4"/>
      <c r="G11" s="4"/>
      <c r="H11" s="4"/>
    </row>
    <row r="12" spans="1:9" ht="14.45" x14ac:dyDescent="0.3">
      <c r="A12" s="5" t="s">
        <v>2</v>
      </c>
    </row>
    <row r="13" spans="1:9" ht="14.45" x14ac:dyDescent="0.3">
      <c r="B13" t="s">
        <v>18</v>
      </c>
      <c r="E13" s="8">
        <v>76000</v>
      </c>
      <c r="F13" s="2">
        <v>76000</v>
      </c>
      <c r="G13" s="2">
        <v>77000</v>
      </c>
      <c r="H13" s="2">
        <v>66852</v>
      </c>
      <c r="I13" s="25"/>
    </row>
    <row r="14" spans="1:9" ht="14.45" x14ac:dyDescent="0.3">
      <c r="B14" t="s">
        <v>19</v>
      </c>
      <c r="E14" s="19">
        <v>50000</v>
      </c>
      <c r="F14">
        <v>0</v>
      </c>
      <c r="G14" s="2">
        <v>58000</v>
      </c>
      <c r="H14">
        <v>0</v>
      </c>
    </row>
    <row r="15" spans="1:9" s="1" customFormat="1" ht="14.45" x14ac:dyDescent="0.3">
      <c r="C15" s="1" t="s">
        <v>3</v>
      </c>
      <c r="E15" s="14">
        <f t="shared" ref="E15" si="0">SUM(E13:E14)</f>
        <v>126000</v>
      </c>
      <c r="F15" s="21">
        <v>76000</v>
      </c>
      <c r="G15" s="21">
        <f>SUM(G13:G14)</f>
        <v>135000</v>
      </c>
      <c r="H15" s="21">
        <f>SUM(H13:H14)</f>
        <v>66852</v>
      </c>
    </row>
    <row r="16" spans="1:9" ht="14.45" x14ac:dyDescent="0.3">
      <c r="E16" s="13"/>
      <c r="G16" s="2"/>
    </row>
    <row r="17" spans="1:9" ht="14.45" x14ac:dyDescent="0.3">
      <c r="B17" t="s">
        <v>4</v>
      </c>
      <c r="E17" s="19">
        <f>E15*0.34</f>
        <v>42840</v>
      </c>
      <c r="F17">
        <f>E13*0.34</f>
        <v>25840.000000000004</v>
      </c>
      <c r="G17" s="2">
        <f>+G15*0.34</f>
        <v>45900</v>
      </c>
      <c r="H17" s="2">
        <f>H15*0.34</f>
        <v>22729.68</v>
      </c>
    </row>
    <row r="18" spans="1:9" ht="14.45" x14ac:dyDescent="0.3">
      <c r="G18" s="2"/>
    </row>
    <row r="19" spans="1:9" x14ac:dyDescent="0.25">
      <c r="B19" t="s">
        <v>26</v>
      </c>
      <c r="E19" s="2">
        <v>29000</v>
      </c>
      <c r="F19" s="2">
        <v>29000</v>
      </c>
      <c r="G19" s="2">
        <v>45000</v>
      </c>
      <c r="H19" s="2">
        <v>25175</v>
      </c>
      <c r="I19" s="25"/>
    </row>
    <row r="20" spans="1:9" ht="14.45" x14ac:dyDescent="0.3">
      <c r="E20" s="2"/>
      <c r="G20" s="2"/>
    </row>
    <row r="21" spans="1:9" s="1" customFormat="1" ht="17.25" x14ac:dyDescent="0.4">
      <c r="B21" s="1" t="s">
        <v>5</v>
      </c>
      <c r="E21" s="10">
        <f>E15+E17+E19</f>
        <v>197840</v>
      </c>
      <c r="F21" s="22">
        <f>F15+F17+F19</f>
        <v>130840</v>
      </c>
      <c r="G21" s="22">
        <f>G15+G17+G19</f>
        <v>225900</v>
      </c>
      <c r="H21" s="34">
        <f>H13+H17+H19</f>
        <v>114756.68</v>
      </c>
      <c r="I21" s="28"/>
    </row>
    <row r="23" spans="1:9" x14ac:dyDescent="0.25">
      <c r="A23" s="5" t="s">
        <v>6</v>
      </c>
    </row>
    <row r="24" spans="1:9" x14ac:dyDescent="0.25">
      <c r="B24" t="s">
        <v>27</v>
      </c>
      <c r="E24" s="2">
        <v>13000</v>
      </c>
      <c r="G24" s="2">
        <v>13000</v>
      </c>
    </row>
    <row r="25" spans="1:9" x14ac:dyDescent="0.25">
      <c r="B25" t="s">
        <v>28</v>
      </c>
      <c r="E25" s="2">
        <v>13000</v>
      </c>
      <c r="G25" s="2">
        <v>13000</v>
      </c>
    </row>
    <row r="26" spans="1:9" x14ac:dyDescent="0.25">
      <c r="B26" t="s">
        <v>36</v>
      </c>
      <c r="E26" s="2"/>
      <c r="G26" s="2">
        <v>13000</v>
      </c>
    </row>
    <row r="27" spans="1:9" x14ac:dyDescent="0.25">
      <c r="C27" s="1" t="s">
        <v>14</v>
      </c>
      <c r="D27" s="1"/>
      <c r="E27" s="1">
        <f>E25+E24</f>
        <v>26000</v>
      </c>
      <c r="G27" s="21">
        <v>39000</v>
      </c>
      <c r="H27" s="32">
        <v>41885</v>
      </c>
      <c r="I27" s="25"/>
    </row>
    <row r="29" spans="1:9" x14ac:dyDescent="0.25">
      <c r="B29" t="s">
        <v>7</v>
      </c>
      <c r="E29">
        <v>500</v>
      </c>
      <c r="F29">
        <v>500</v>
      </c>
      <c r="G29">
        <v>500</v>
      </c>
      <c r="H29">
        <v>500</v>
      </c>
      <c r="I29" s="25"/>
    </row>
    <row r="31" spans="1:9" x14ac:dyDescent="0.25">
      <c r="B31" t="s">
        <v>15</v>
      </c>
      <c r="E31" s="2">
        <v>50000</v>
      </c>
      <c r="F31" s="2">
        <v>67500</v>
      </c>
      <c r="G31" s="2">
        <v>50000</v>
      </c>
      <c r="H31" s="2">
        <v>19174</v>
      </c>
      <c r="I31" t="s">
        <v>40</v>
      </c>
    </row>
    <row r="32" spans="1:9" s="1" customFormat="1" x14ac:dyDescent="0.25">
      <c r="B32"/>
      <c r="C32"/>
      <c r="D32"/>
      <c r="E32"/>
      <c r="F32"/>
      <c r="G32"/>
    </row>
    <row r="33" spans="1:9" ht="17.25" x14ac:dyDescent="0.4">
      <c r="B33" s="1" t="s">
        <v>20</v>
      </c>
      <c r="C33" s="1"/>
      <c r="D33" s="1"/>
      <c r="E33" s="11">
        <f>E31+E29+E27</f>
        <v>76500</v>
      </c>
      <c r="F33" s="22">
        <v>68000</v>
      </c>
      <c r="G33" s="22">
        <f>G24+G25+G29+G31+G26</f>
        <v>89500</v>
      </c>
      <c r="H33" s="22">
        <f>H27+H29+H31</f>
        <v>61559</v>
      </c>
      <c r="I33" s="28"/>
    </row>
    <row r="34" spans="1:9" x14ac:dyDescent="0.25">
      <c r="A34" s="5" t="s">
        <v>8</v>
      </c>
    </row>
    <row r="35" spans="1:9" x14ac:dyDescent="0.25">
      <c r="A35" s="1"/>
    </row>
    <row r="36" spans="1:9" x14ac:dyDescent="0.25">
      <c r="B36" t="s">
        <v>16</v>
      </c>
      <c r="E36" s="2">
        <v>1500</v>
      </c>
      <c r="F36" s="2">
        <v>1500</v>
      </c>
      <c r="G36" s="2">
        <v>1500</v>
      </c>
    </row>
    <row r="37" spans="1:9" x14ac:dyDescent="0.25">
      <c r="B37" t="s">
        <v>21</v>
      </c>
      <c r="E37" s="20">
        <v>2800</v>
      </c>
      <c r="F37" s="2">
        <v>1400</v>
      </c>
      <c r="G37" s="24">
        <v>2800</v>
      </c>
      <c r="H37" s="2">
        <v>1293</v>
      </c>
      <c r="I37" s="25"/>
    </row>
    <row r="38" spans="1:9" x14ac:dyDescent="0.25">
      <c r="B38" t="s">
        <v>22</v>
      </c>
      <c r="E38" s="20">
        <v>3000</v>
      </c>
      <c r="F38" s="2">
        <v>1500</v>
      </c>
      <c r="G38" s="24">
        <v>3000</v>
      </c>
      <c r="H38">
        <v>900</v>
      </c>
      <c r="I38" s="25"/>
    </row>
    <row r="39" spans="1:9" x14ac:dyDescent="0.25">
      <c r="B39" t="s">
        <v>23</v>
      </c>
      <c r="E39" s="20">
        <v>20000</v>
      </c>
      <c r="F39" s="2">
        <v>6500</v>
      </c>
      <c r="G39" s="24">
        <v>20000</v>
      </c>
      <c r="H39" s="2">
        <v>2400</v>
      </c>
      <c r="I39" s="25"/>
    </row>
    <row r="40" spans="1:9" x14ac:dyDescent="0.25">
      <c r="B40" t="s">
        <v>9</v>
      </c>
      <c r="E40" s="20">
        <v>2500</v>
      </c>
      <c r="F40" s="2">
        <v>1000</v>
      </c>
      <c r="G40" s="24">
        <v>2500</v>
      </c>
      <c r="H40">
        <v>369</v>
      </c>
      <c r="I40" s="25"/>
    </row>
    <row r="41" spans="1:9" x14ac:dyDescent="0.25">
      <c r="B41" t="s">
        <v>10</v>
      </c>
      <c r="E41" s="20">
        <v>2000</v>
      </c>
      <c r="F41" s="2">
        <v>0</v>
      </c>
      <c r="G41" s="24">
        <v>2000</v>
      </c>
      <c r="I41" s="25"/>
    </row>
    <row r="42" spans="1:9" ht="17.25" x14ac:dyDescent="0.4">
      <c r="B42" s="1" t="s">
        <v>11</v>
      </c>
      <c r="C42" s="1"/>
      <c r="D42" s="1"/>
      <c r="E42" s="12">
        <f>SUM(E37:E41)</f>
        <v>30300</v>
      </c>
      <c r="F42" s="22">
        <f>F36+F37+F38+F39+F40</f>
        <v>11900</v>
      </c>
      <c r="G42" s="12">
        <f>SUM(G37:G41)</f>
        <v>30300</v>
      </c>
      <c r="H42" s="22">
        <f>SUM(H37:H41)</f>
        <v>4962</v>
      </c>
      <c r="I42" s="28"/>
    </row>
    <row r="43" spans="1:9" s="16" customFormat="1" x14ac:dyDescent="0.25">
      <c r="A43" s="5" t="s">
        <v>12</v>
      </c>
      <c r="B43"/>
      <c r="C43"/>
      <c r="D43"/>
      <c r="E43"/>
      <c r="F43"/>
      <c r="G43"/>
    </row>
    <row r="44" spans="1:9" x14ac:dyDescent="0.25">
      <c r="B44" s="5"/>
      <c r="C44" s="5"/>
      <c r="D44" s="5"/>
      <c r="E44" s="18">
        <f>E42+E33+E21</f>
        <v>304640</v>
      </c>
      <c r="F44" s="23">
        <f>F21+F33+F42</f>
        <v>210740</v>
      </c>
      <c r="G44" s="18">
        <f>G42+G33+G21</f>
        <v>345700</v>
      </c>
      <c r="H44" s="17">
        <f>H21+H27+H29+H31+H42</f>
        <v>181277.68</v>
      </c>
      <c r="I44" s="31"/>
    </row>
    <row r="45" spans="1:9" x14ac:dyDescent="0.25">
      <c r="A45" s="3" t="s">
        <v>13</v>
      </c>
    </row>
    <row r="46" spans="1:9" x14ac:dyDescent="0.25">
      <c r="A46" s="4"/>
      <c r="B46" s="3"/>
      <c r="C46" s="3"/>
      <c r="D46" s="3"/>
      <c r="E46" s="6">
        <f>E9-E44</f>
        <v>28712</v>
      </c>
      <c r="F46" s="33">
        <f>F9-F44</f>
        <v>127612</v>
      </c>
      <c r="G46" s="6">
        <f>G9-G44</f>
        <v>71912</v>
      </c>
      <c r="H46" s="33">
        <f>H9-H44</f>
        <v>229947.32</v>
      </c>
      <c r="I46" s="30"/>
    </row>
  </sheetData>
  <mergeCells count="2">
    <mergeCell ref="A1:I1"/>
    <mergeCell ref="E2:F2"/>
  </mergeCells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Working Budget Rev</vt:lpstr>
      <vt:lpstr>Sheet1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Owner</cp:lastModifiedBy>
  <cp:lastPrinted>2016-03-01T16:58:03Z</cp:lastPrinted>
  <dcterms:created xsi:type="dcterms:W3CDTF">2013-11-21T17:18:36Z</dcterms:created>
  <dcterms:modified xsi:type="dcterms:W3CDTF">2016-03-01T16:58:09Z</dcterms:modified>
</cp:coreProperties>
</file>